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<sst xmlns="http://schemas.openxmlformats.org/spreadsheetml/2006/main" count="128" uniqueCount="97">
  <si>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</si>
  <si>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</si>
  <si>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</si>
  <si>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</si>
  <si>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</si>
  <si>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</si>
  <si>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</si>
  <si>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</si>
  <si>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</si>
  <si>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</si>
  <si>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</si>
  <si>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</si>
  <si>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</si>
  <si>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</si>
  <si>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</si>
  <si>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</si>
  <si>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</si>
  <si>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</si>
  <si>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</si>
  <si>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</si>
  <si>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</si>
  <si>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</si>
  <si>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</si>
  <si>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</si>
  <si>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</si>
  <si>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</si>
  <si>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</si>
  <si>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</si>
  <si>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</si>
  <si>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</si>
  <si>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</si>
  <si>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</si>
  <si>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</si>
  <si>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</si>
  <si>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</si>
  <si>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</si>
  <si>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</si>
  <si>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</si>
  <si>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</si>
  <si>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</si>
  <si>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</si>
  <si>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</si>
  <si>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</si>
  <si>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</si>
  <si>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</si>
  <si>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</si>
  <si>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</si>
  <si>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</si>
  <si>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 xml:space="preserve">Прочее : Обслуживание антенны </t>
  </si>
  <si>
    <t xml:space="preserve">                                                   ОТЧЕТ</t>
  </si>
  <si>
    <t>Остаток на ЛС МКД на конец периода (стр.1+стр.2-стр3)</t>
  </si>
  <si>
    <t xml:space="preserve">Ремонт сети освещения и электроснабжения </t>
  </si>
  <si>
    <t xml:space="preserve">Ремонт сети электроснабжения  </t>
  </si>
  <si>
    <t xml:space="preserve">     по  ул.Широтной 152к.1</t>
  </si>
  <si>
    <t xml:space="preserve"> период с 1.07.2021-30.06.2022г.</t>
  </si>
  <si>
    <t>Замена пресоединительного узла на приборе учета отопления</t>
  </si>
  <si>
    <t xml:space="preserve">Замена фасонных частей ГВС </t>
  </si>
  <si>
    <t xml:space="preserve">Замена фланцевой задвижки (подвал) </t>
  </si>
  <si>
    <t xml:space="preserve">Перенос датчика температуры (подвал) </t>
  </si>
  <si>
    <t>Ремонт коллективных (общедомовых) приборов учета тепловой энергии</t>
  </si>
  <si>
    <t>Замена отводов на трубопроводе ХГВС кв№10</t>
  </si>
  <si>
    <t>Замена шаровых кранов на ХГВС</t>
  </si>
  <si>
    <t xml:space="preserve">Ремонт коллективных (общедомовых) приборов учета воды </t>
  </si>
  <si>
    <t xml:space="preserve">Замена общедомового прибора учета ОДПУ ХВС </t>
  </si>
  <si>
    <t xml:space="preserve">Ремонт коллективных (общедомовых) приборов учета электрической энергии </t>
  </si>
  <si>
    <t xml:space="preserve">Аварийную замену участка трубопровода ХГВС кв.20  </t>
  </si>
  <si>
    <t xml:space="preserve">Замена запорной арматуры на трубопроводе ХГВС, кв.14  </t>
  </si>
  <si>
    <t>Аварийную замену участка трубопровода ХГВС кв.64</t>
  </si>
  <si>
    <t>Аварийную замену участка трубопровода ГВС, кв.32</t>
  </si>
  <si>
    <t>Замена шаровых кранов кв.65</t>
  </si>
  <si>
    <t>Узел присоединиения д.152к.1</t>
  </si>
  <si>
    <r>
      <t>Аварийно-ремонтное обслуживание внутридомовой инженерной системы канализации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</si>
  <si>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>Смена автоматических выключателей в междуэтажных щитках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</si>
  <si>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</si>
  <si>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</si>
  <si>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</si>
  <si>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>Прокладка металлопласт трубы (подвал)</t>
  </si>
  <si>
    <t>Замена компенсатора трубопровода отопления ГВС</t>
  </si>
  <si>
    <t xml:space="preserve">Замена аварийных участков трубопровода </t>
  </si>
  <si>
    <t>Замена трубопровода ХГВС, кв№</t>
  </si>
  <si>
    <t>Аварийная замена трубопровода ХГВС с проходом, кв№39,45</t>
  </si>
  <si>
    <t>за прочие (плановые работы)</t>
  </si>
  <si>
    <t>за прочие (в т.ч. плановые работы)</t>
  </si>
  <si>
    <t>Ремонт ступеней входной группы</t>
  </si>
  <si>
    <t>Утепление фасада кв№27</t>
  </si>
  <si>
    <t>Герметизация вводов в подвале помещения методом кирпичной кладки с оштукатуриванием</t>
  </si>
  <si>
    <t xml:space="preserve">Смена стекл в тамбурных и межэтажных дверях </t>
  </si>
  <si>
    <t>Установка заглушки</t>
  </si>
  <si>
    <t>Установка щетин.покрытия</t>
  </si>
  <si>
    <t xml:space="preserve">Замена узла на приборе учета отопления </t>
  </si>
  <si>
    <t>Замена участка канализационого трубопровода (нежилое офис№1)</t>
  </si>
  <si>
    <t xml:space="preserve">      уборка земельного участка жилых и нежилых помещений, в т.ч. </t>
  </si>
  <si>
    <t>Обработка помещения поглатителем запаха (дезинфекция)</t>
  </si>
  <si>
    <t xml:space="preserve">    в т.ч. обслуживание домофона </t>
  </si>
  <si>
    <t xml:space="preserve">     в т.ч.  озеленение :</t>
  </si>
  <si>
    <t xml:space="preserve">Начислено на ЛС МКД   </t>
  </si>
  <si>
    <t xml:space="preserve"> Окраска МАФ-ов, ограждений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</si>
</sst>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51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 wrapText="1"/>
    </xf>
    <xf numFmtId="1" fontId="52" fillId="0" borderId="14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/>
    </xf>
    <xf numFmtId="4" fontId="51" fillId="0" borderId="0" xfId="0" applyNumberFormat="1" applyFont="1" applyBorder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53" fillId="0" borderId="11" xfId="0" applyNumberFormat="1" applyFont="1" applyFill="1" applyBorder="1" applyAlignment="1">
      <alignment horizontal="center" vertical="top" wrapText="1"/>
    </xf>
    <xf numFmtId="2" fontId="54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4" xfId="0" applyNumberFormat="1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33"/>
  <sheetViews>
    <sheetView tabSelected="1" zoomScalePageLayoutView="0" workbookViewId="0" topLeftCell="A98">
      <selection activeCell="I36" sqref="I36"/>
    </sheetView>
  </sheetViews>
  <sheetFormatPr defaultColWidth="9.00390625" defaultRowHeight="12.75"/>
  <cols>
    <col min="1" max="1" width="4.50390625" style="0" customWidth="1"/>
    <col min="2" max="2" width="61.125" style="0" customWidth="1"/>
    <col min="3" max="3" width="15.50390625" style="0" customWidth="1"/>
    <col min="4" max="4" width="10.50390625" style="0" bestFit="1" customWidth="1"/>
    <col min="5" max="5" width="14.00390625" style="0" customWidth="1"/>
    <col min="6" max="7" width="12.50390625" style="0" customWidth="1"/>
    <col min="10" max="10" width="9.50390625" style="0" bestFit="1" customWidth="1"/>
  </cols>
  <sheetData>
    <row r="1" spans="1:3" ht="17.25">
      <c r="A1" s="5"/>
      <c r="B1" s="88" t="s">
        <v>49</v>
      </c>
      <c r="C1" s="89"/>
    </row>
    <row r="2" spans="1:3" ht="15">
      <c r="A2" s="5"/>
      <c r="B2" s="86" t="s">
        <v>43</v>
      </c>
      <c r="C2" s="87"/>
    </row>
    <row r="3" spans="1:3" ht="15">
      <c r="A3" s="5"/>
      <c r="B3" s="86" t="s">
        <v>53</v>
      </c>
      <c r="C3" s="86"/>
    </row>
    <row r="4" spans="1:3" ht="15">
      <c r="A4" s="5"/>
      <c r="B4" s="86" t="s">
        <v>54</v>
      </c>
      <c r="C4" s="86"/>
    </row>
    <row r="5" spans="1:5" ht="27" customHeight="1">
      <c r="A5" s="49" t="s">
        <v>0</v>
      </c>
      <c r="B5" s="49" t="s">
        <v>1</v>
      </c>
      <c r="C5" s="48" t="s">
        <v>29</v>
      </c>
      <c r="D5" s="42"/>
      <c r="E5" s="1"/>
    </row>
    <row r="6" spans="1:5" ht="15" customHeight="1">
      <c r="A6" s="7">
        <v>1</v>
      </c>
      <c r="B6" s="7">
        <v>2</v>
      </c>
      <c r="C6" s="28">
        <v>3</v>
      </c>
      <c r="D6" s="42"/>
      <c r="E6" s="1"/>
    </row>
    <row r="7" spans="1:5" ht="22.5" customHeight="1">
      <c r="A7" s="35">
        <v>1</v>
      </c>
      <c r="B7" s="26" t="s">
        <v>24</v>
      </c>
      <c r="C7" s="78">
        <v>0</v>
      </c>
      <c r="D7" s="42"/>
      <c r="E7" s="1"/>
    </row>
    <row r="8" spans="1:5" ht="16.5" customHeight="1">
      <c r="A8" s="35">
        <v>2</v>
      </c>
      <c r="B8" s="26" t="s">
        <v>95</v>
      </c>
      <c r="C8" s="31">
        <f>SUM(C98)</f>
        <v>1192128</v>
      </c>
      <c r="D8" s="47"/>
      <c r="E8" s="1"/>
    </row>
    <row r="9" spans="1:5" ht="21" customHeight="1">
      <c r="A9" s="35">
        <v>3</v>
      </c>
      <c r="B9" s="26" t="s">
        <v>25</v>
      </c>
      <c r="C9" s="31">
        <f>SUM(C11)</f>
        <v>1267194.86</v>
      </c>
      <c r="D9" s="42"/>
      <c r="E9" s="1"/>
    </row>
    <row r="10" spans="1:5" ht="18" customHeight="1">
      <c r="A10" s="25"/>
      <c r="B10" s="27" t="s">
        <v>26</v>
      </c>
      <c r="C10" s="57"/>
      <c r="D10" s="42"/>
      <c r="E10" s="1"/>
    </row>
    <row r="11" spans="1:5" ht="20.25" customHeight="1">
      <c r="A11" s="6"/>
      <c r="B11" s="19" t="s">
        <v>27</v>
      </c>
      <c r="C11" s="29">
        <f>SUM(C13,C20,C24,C28,C31,C35,C36)</f>
        <v>1267194.86</v>
      </c>
      <c r="D11" s="42"/>
      <c r="E11" s="1"/>
    </row>
    <row r="12" spans="1:5" ht="19.5" customHeight="1">
      <c r="A12" s="6"/>
      <c r="B12" s="19" t="s">
        <v>26</v>
      </c>
      <c r="C12" s="29"/>
      <c r="D12" s="42"/>
      <c r="E12" s="1"/>
    </row>
    <row r="13" spans="1:5" ht="14.25" customHeight="1">
      <c r="A13" s="6">
        <v>1</v>
      </c>
      <c r="B13" s="50" t="s">
        <v>10</v>
      </c>
      <c r="C13" s="31">
        <f>SUM(C14,C19)</f>
        <v>213784</v>
      </c>
      <c r="D13" s="82"/>
      <c r="E13" s="83"/>
    </row>
    <row r="14" spans="1:9" ht="18" customHeight="1">
      <c r="A14" s="6"/>
      <c r="B14" s="11" t="s">
        <v>91</v>
      </c>
      <c r="C14" s="51">
        <v>183278</v>
      </c>
      <c r="D14" s="8"/>
      <c r="E14" s="9"/>
      <c r="F14" s="24"/>
      <c r="G14" s="24"/>
      <c r="H14" s="24"/>
      <c r="I14" s="10"/>
    </row>
    <row r="15" spans="1:5" ht="15" customHeight="1">
      <c r="A15" s="6"/>
      <c r="B15" s="11" t="s">
        <v>94</v>
      </c>
      <c r="C15" s="52"/>
      <c r="D15" s="8"/>
      <c r="E15" s="9"/>
    </row>
    <row r="16" spans="1:5" ht="15" customHeight="1">
      <c r="A16" s="6"/>
      <c r="B16" s="12" t="s">
        <v>20</v>
      </c>
      <c r="C16" s="52">
        <v>0</v>
      </c>
      <c r="D16" s="8"/>
      <c r="E16" s="9"/>
    </row>
    <row r="17" spans="1:5" ht="15" customHeight="1">
      <c r="A17" s="6"/>
      <c r="B17" s="12" t="s">
        <v>12</v>
      </c>
      <c r="C17" s="71">
        <v>968</v>
      </c>
      <c r="D17" s="43"/>
      <c r="E17" s="9"/>
    </row>
    <row r="18" spans="1:7" ht="15" customHeight="1">
      <c r="A18" s="6"/>
      <c r="B18" s="11" t="s">
        <v>13</v>
      </c>
      <c r="C18" s="52">
        <v>15024</v>
      </c>
      <c r="D18" s="44"/>
      <c r="E18" s="45"/>
      <c r="F18" s="20"/>
      <c r="G18" s="20"/>
    </row>
    <row r="19" spans="1:7" ht="16.5" customHeight="1">
      <c r="A19" s="6" t="s">
        <v>23</v>
      </c>
      <c r="B19" s="11" t="s">
        <v>21</v>
      </c>
      <c r="C19" s="51">
        <v>30506</v>
      </c>
      <c r="D19" s="44"/>
      <c r="E19" s="14"/>
      <c r="F19" s="20"/>
      <c r="G19" s="20"/>
    </row>
    <row r="20" spans="1:7" ht="18.75" customHeight="1">
      <c r="A20" s="53">
        <v>2</v>
      </c>
      <c r="B20" s="15" t="s">
        <v>15</v>
      </c>
      <c r="C20" s="30">
        <f>SUM(C21:C22)</f>
        <v>200331</v>
      </c>
      <c r="D20" s="82"/>
      <c r="E20" s="83"/>
      <c r="F20" s="20"/>
      <c r="G20" s="20"/>
    </row>
    <row r="21" spans="1:7" ht="17.25" customHeight="1">
      <c r="A21" s="53"/>
      <c r="B21" s="15" t="s">
        <v>14</v>
      </c>
      <c r="C21" s="29">
        <v>197802</v>
      </c>
      <c r="D21" s="8"/>
      <c r="E21" s="9"/>
      <c r="F21" s="1"/>
      <c r="G21" s="1"/>
    </row>
    <row r="22" spans="1:10" ht="18.75" customHeight="1">
      <c r="A22" s="53"/>
      <c r="B22" s="15" t="s">
        <v>22</v>
      </c>
      <c r="C22" s="29">
        <v>2529</v>
      </c>
      <c r="D22" s="23"/>
      <c r="E22" s="9"/>
      <c r="F22" s="1"/>
      <c r="G22" s="1"/>
      <c r="J22" s="77"/>
    </row>
    <row r="23" spans="1:7" ht="0.75" customHeight="1">
      <c r="A23" s="53"/>
      <c r="B23" s="55" t="s">
        <v>92</v>
      </c>
      <c r="C23" s="56"/>
      <c r="D23" s="23"/>
      <c r="E23" s="9"/>
      <c r="F23" s="1"/>
      <c r="G23" s="1"/>
    </row>
    <row r="24" spans="1:10" ht="30" customHeight="1">
      <c r="A24" s="53">
        <v>3</v>
      </c>
      <c r="B24" s="11" t="s">
        <v>11</v>
      </c>
      <c r="C24" s="31">
        <f>SUM(C25:C27)</f>
        <v>161568</v>
      </c>
      <c r="D24" s="42"/>
      <c r="E24" s="46"/>
      <c r="F24" s="20"/>
      <c r="G24" s="20"/>
      <c r="J24" s="21"/>
    </row>
    <row r="25" spans="1:10" ht="18" customHeight="1">
      <c r="A25" s="53"/>
      <c r="B25" s="13" t="s">
        <v>19</v>
      </c>
      <c r="C25" s="31">
        <v>122688</v>
      </c>
      <c r="D25" s="42"/>
      <c r="E25" s="46"/>
      <c r="F25" s="20"/>
      <c r="G25" s="20"/>
      <c r="J25" s="21"/>
    </row>
    <row r="26" spans="1:10" ht="18" customHeight="1">
      <c r="A26" s="53"/>
      <c r="B26" s="22" t="s">
        <v>93</v>
      </c>
      <c r="C26" s="31"/>
      <c r="D26" s="42"/>
      <c r="E26" s="46"/>
      <c r="F26" s="20"/>
      <c r="G26" s="20"/>
      <c r="J26" s="21"/>
    </row>
    <row r="27" spans="1:7" ht="18" customHeight="1">
      <c r="A27" s="53"/>
      <c r="B27" s="11" t="s">
        <v>18</v>
      </c>
      <c r="C27" s="40">
        <v>38880</v>
      </c>
      <c r="D27" s="42"/>
      <c r="E27" s="1"/>
      <c r="F27" s="1"/>
      <c r="G27" s="1"/>
    </row>
    <row r="28" spans="1:7" ht="17.25" customHeight="1">
      <c r="A28" s="53">
        <v>4</v>
      </c>
      <c r="B28" s="50" t="s">
        <v>6</v>
      </c>
      <c r="C28" s="31">
        <f>SUM(C29:C30)</f>
        <v>132202</v>
      </c>
      <c r="D28" s="42"/>
      <c r="E28" s="1"/>
      <c r="F28" s="20"/>
      <c r="G28" s="20"/>
    </row>
    <row r="29" spans="1:7" ht="18" customHeight="1">
      <c r="A29" s="53"/>
      <c r="B29" s="15" t="s">
        <v>16</v>
      </c>
      <c r="C29" s="31">
        <v>121686</v>
      </c>
      <c r="D29" s="42"/>
      <c r="E29" s="1"/>
      <c r="F29" s="1"/>
      <c r="G29" s="1"/>
    </row>
    <row r="30" spans="1:5" ht="17.25" customHeight="1">
      <c r="A30" s="53"/>
      <c r="B30" s="15" t="s">
        <v>17</v>
      </c>
      <c r="C30" s="31">
        <v>10516</v>
      </c>
      <c r="D30" s="42"/>
      <c r="E30" s="1"/>
    </row>
    <row r="31" spans="1:5" ht="18.75" customHeight="1">
      <c r="A31" s="53">
        <v>5</v>
      </c>
      <c r="B31" s="17" t="s">
        <v>3</v>
      </c>
      <c r="C31" s="31">
        <f>SUM(C32:C34)</f>
        <v>151249</v>
      </c>
      <c r="D31" s="42"/>
      <c r="E31" s="1"/>
    </row>
    <row r="32" spans="1:5" ht="18.75" customHeight="1">
      <c r="A32" s="53"/>
      <c r="B32" s="17" t="s">
        <v>4</v>
      </c>
      <c r="C32" s="31">
        <v>4060</v>
      </c>
      <c r="D32" s="42"/>
      <c r="E32" s="1"/>
    </row>
    <row r="33" spans="1:5" ht="18.75" customHeight="1">
      <c r="A33" s="53"/>
      <c r="B33" s="17" t="s">
        <v>2</v>
      </c>
      <c r="C33" s="31">
        <v>143129</v>
      </c>
      <c r="D33" s="42"/>
      <c r="E33" s="1"/>
    </row>
    <row r="34" spans="1:5" ht="18.75" customHeight="1">
      <c r="A34" s="53"/>
      <c r="B34" s="17" t="s">
        <v>5</v>
      </c>
      <c r="C34" s="31">
        <v>4060</v>
      </c>
      <c r="D34" s="42"/>
      <c r="E34" s="1"/>
    </row>
    <row r="35" spans="1:5" ht="18.75" customHeight="1">
      <c r="A35" s="53">
        <v>6</v>
      </c>
      <c r="B35" s="15" t="s">
        <v>48</v>
      </c>
      <c r="C35" s="31">
        <v>11739</v>
      </c>
      <c r="D35" s="42"/>
      <c r="E35" s="1"/>
    </row>
    <row r="36" spans="1:5" ht="20.25" customHeight="1">
      <c r="A36" s="53"/>
      <c r="B36" s="19" t="s">
        <v>28</v>
      </c>
      <c r="C36" s="32">
        <f>SUM(C38:C82)</f>
        <v>396321.86000000004</v>
      </c>
      <c r="D36" s="42"/>
      <c r="E36" s="76">
        <f>SUM(C36/12/4173.2)</f>
        <v>7.914028004089589</v>
      </c>
    </row>
    <row r="37" spans="1:5" ht="18" customHeight="1">
      <c r="A37" s="53"/>
      <c r="B37" s="19" t="s">
        <v>26</v>
      </c>
      <c r="C37" s="31"/>
      <c r="D37" s="42"/>
      <c r="E37" s="1"/>
    </row>
    <row r="38" spans="1:5" ht="30.75">
      <c r="A38" s="64">
        <v>1</v>
      </c>
      <c r="B38" s="41" t="s">
        <v>7</v>
      </c>
      <c r="C38" s="68"/>
      <c r="D38" s="42"/>
      <c r="E38" s="1"/>
    </row>
    <row r="39" spans="1:5" ht="15">
      <c r="A39" s="64"/>
      <c r="B39" s="12" t="s">
        <v>83</v>
      </c>
      <c r="C39" s="63">
        <v>15884</v>
      </c>
      <c r="D39" s="42"/>
      <c r="E39" s="1"/>
    </row>
    <row r="40" spans="1:5" ht="15">
      <c r="A40" s="64"/>
      <c r="B40" s="12" t="s">
        <v>84</v>
      </c>
      <c r="C40" s="63">
        <v>50540</v>
      </c>
      <c r="D40" s="42"/>
      <c r="E40" s="1"/>
    </row>
    <row r="41" spans="1:5" ht="36" customHeight="1">
      <c r="A41" s="64"/>
      <c r="B41" s="12" t="s">
        <v>85</v>
      </c>
      <c r="C41" s="63">
        <v>6617.1</v>
      </c>
      <c r="D41" s="42"/>
      <c r="E41" s="1"/>
    </row>
    <row r="42" spans="1:5" ht="16.5" customHeight="1">
      <c r="A42" s="64"/>
      <c r="B42" s="12" t="s">
        <v>86</v>
      </c>
      <c r="C42" s="63">
        <v>23344</v>
      </c>
      <c r="D42" s="42"/>
      <c r="E42" s="1"/>
    </row>
    <row r="43" spans="1:5" ht="16.5" customHeight="1">
      <c r="A43" s="64"/>
      <c r="B43" s="12" t="s">
        <v>88</v>
      </c>
      <c r="C43" s="63">
        <v>5849</v>
      </c>
      <c r="D43" s="42"/>
      <c r="E43" s="1"/>
    </row>
    <row r="44" spans="1:5" ht="3" customHeight="1">
      <c r="A44" s="64">
        <v>2</v>
      </c>
      <c r="B44" s="41" t="s">
        <v>44</v>
      </c>
      <c r="C44" s="63"/>
      <c r="D44" s="42"/>
      <c r="E44" s="1"/>
    </row>
    <row r="45" spans="1:5" ht="20.25" customHeight="1">
      <c r="A45" s="66"/>
      <c r="B45" s="67" t="s">
        <v>55</v>
      </c>
      <c r="C45" s="69">
        <v>1400</v>
      </c>
      <c r="D45" s="42"/>
      <c r="E45" s="1"/>
    </row>
    <row r="46" spans="1:5" ht="15">
      <c r="A46" s="65"/>
      <c r="B46" s="12" t="s">
        <v>56</v>
      </c>
      <c r="C46" s="63">
        <v>2240</v>
      </c>
      <c r="D46" s="42"/>
      <c r="E46" s="1"/>
    </row>
    <row r="47" spans="1:5" ht="15">
      <c r="A47" s="65"/>
      <c r="B47" s="12" t="s">
        <v>57</v>
      </c>
      <c r="C47" s="63">
        <v>7430</v>
      </c>
      <c r="D47" s="42"/>
      <c r="E47" s="1"/>
    </row>
    <row r="48" spans="1:5" ht="15">
      <c r="A48" s="65"/>
      <c r="B48" s="12" t="s">
        <v>58</v>
      </c>
      <c r="C48" s="63">
        <v>6100</v>
      </c>
      <c r="D48" s="42"/>
      <c r="E48" s="1"/>
    </row>
    <row r="49" spans="1:5" ht="15">
      <c r="A49" s="65"/>
      <c r="B49" s="12" t="s">
        <v>87</v>
      </c>
      <c r="C49" s="63">
        <v>5000</v>
      </c>
      <c r="D49" s="42"/>
      <c r="E49" s="1"/>
    </row>
    <row r="50" spans="1:5" ht="15">
      <c r="A50" s="65"/>
      <c r="B50" s="12" t="s">
        <v>89</v>
      </c>
      <c r="C50" s="63">
        <v>520</v>
      </c>
      <c r="D50" s="42"/>
      <c r="E50" s="1"/>
    </row>
    <row r="51" spans="1:5" ht="0.75" customHeight="1">
      <c r="A51" s="64">
        <v>3</v>
      </c>
      <c r="B51" s="41" t="s">
        <v>59</v>
      </c>
      <c r="C51" s="63"/>
      <c r="D51" s="42"/>
      <c r="E51" s="1"/>
    </row>
    <row r="52" spans="1:5" ht="46.5" hidden="1">
      <c r="A52" s="64">
        <v>4</v>
      </c>
      <c r="B52" s="41" t="s">
        <v>45</v>
      </c>
      <c r="C52" s="63"/>
      <c r="D52" s="42"/>
      <c r="E52" s="1"/>
    </row>
    <row r="53" spans="1:5" ht="15">
      <c r="A53" s="65"/>
      <c r="B53" s="12" t="s">
        <v>60</v>
      </c>
      <c r="C53" s="63">
        <v>2427</v>
      </c>
      <c r="D53" s="42"/>
      <c r="E53" s="1"/>
    </row>
    <row r="54" spans="1:5" ht="15">
      <c r="A54" s="65"/>
      <c r="B54" s="12" t="s">
        <v>61</v>
      </c>
      <c r="C54" s="63">
        <v>3230</v>
      </c>
      <c r="D54" s="42"/>
      <c r="E54" s="1"/>
    </row>
    <row r="55" spans="1:5" ht="0.75" customHeight="1">
      <c r="A55" s="64">
        <v>5</v>
      </c>
      <c r="B55" s="41" t="s">
        <v>62</v>
      </c>
      <c r="C55" s="63"/>
      <c r="D55" s="42"/>
      <c r="E55" s="1"/>
    </row>
    <row r="56" spans="1:5" ht="15" customHeight="1">
      <c r="A56" s="65"/>
      <c r="B56" s="12" t="s">
        <v>63</v>
      </c>
      <c r="C56" s="63">
        <v>13227</v>
      </c>
      <c r="D56" s="42"/>
      <c r="E56" s="1"/>
    </row>
    <row r="57" spans="1:5" ht="46.5" hidden="1">
      <c r="A57" s="64">
        <v>6</v>
      </c>
      <c r="B57" s="41" t="s">
        <v>46</v>
      </c>
      <c r="C57" s="63"/>
      <c r="D57" s="42"/>
      <c r="E57" s="1"/>
    </row>
    <row r="58" spans="1:5" ht="15">
      <c r="A58" s="65"/>
      <c r="B58" s="12" t="s">
        <v>51</v>
      </c>
      <c r="C58" s="63">
        <v>44382.1</v>
      </c>
      <c r="D58" s="42"/>
      <c r="E58" s="1"/>
    </row>
    <row r="59" spans="1:5" ht="15">
      <c r="A59" s="65"/>
      <c r="B59" s="12" t="s">
        <v>52</v>
      </c>
      <c r="C59" s="63">
        <v>4213.06</v>
      </c>
      <c r="D59" s="42"/>
      <c r="E59" s="1"/>
    </row>
    <row r="60" spans="1:5" ht="15">
      <c r="A60" s="65"/>
      <c r="B60" s="12" t="s">
        <v>51</v>
      </c>
      <c r="C60" s="63">
        <v>15648.5</v>
      </c>
      <c r="D60" s="42"/>
      <c r="E60" s="1"/>
    </row>
    <row r="61" spans="1:5" ht="0.75" customHeight="1">
      <c r="A61" s="64">
        <v>7</v>
      </c>
      <c r="B61" s="41" t="s">
        <v>64</v>
      </c>
      <c r="C61" s="63"/>
      <c r="D61" s="42"/>
      <c r="E61" s="1"/>
    </row>
    <row r="62" spans="1:5" ht="46.5" hidden="1">
      <c r="A62" s="64">
        <v>8</v>
      </c>
      <c r="B62" s="41" t="s">
        <v>47</v>
      </c>
      <c r="C62" s="70"/>
      <c r="D62" s="42"/>
      <c r="E62" s="1"/>
    </row>
    <row r="63" spans="1:5" ht="15">
      <c r="A63" s="64"/>
      <c r="B63" s="12" t="s">
        <v>76</v>
      </c>
      <c r="C63" s="63">
        <v>21354</v>
      </c>
      <c r="D63" s="42"/>
      <c r="E63" s="1"/>
    </row>
    <row r="64" spans="1:5" ht="19.5" customHeight="1">
      <c r="A64" s="66"/>
      <c r="B64" s="67" t="s">
        <v>65</v>
      </c>
      <c r="C64" s="69">
        <v>4799</v>
      </c>
      <c r="D64" s="42"/>
      <c r="E64" s="1"/>
    </row>
    <row r="65" spans="1:5" ht="18.75" customHeight="1">
      <c r="A65" s="66"/>
      <c r="B65" s="67" t="s">
        <v>66</v>
      </c>
      <c r="C65" s="69">
        <v>4420</v>
      </c>
      <c r="D65" s="42"/>
      <c r="E65" s="1"/>
    </row>
    <row r="66" spans="1:5" ht="17.25" customHeight="1">
      <c r="A66" s="66"/>
      <c r="B66" s="67" t="s">
        <v>67</v>
      </c>
      <c r="C66" s="69">
        <v>13380</v>
      </c>
      <c r="D66" s="42"/>
      <c r="E66" s="1"/>
    </row>
    <row r="67" spans="1:5" ht="14.25" customHeight="1">
      <c r="A67" s="66"/>
      <c r="B67" s="67" t="s">
        <v>68</v>
      </c>
      <c r="C67" s="69">
        <v>7249</v>
      </c>
      <c r="D67" s="42"/>
      <c r="E67" s="1"/>
    </row>
    <row r="68" spans="1:5" ht="15">
      <c r="A68" s="66"/>
      <c r="B68" s="67" t="s">
        <v>69</v>
      </c>
      <c r="C68" s="69">
        <v>3190</v>
      </c>
      <c r="D68" s="42"/>
      <c r="E68" s="1"/>
    </row>
    <row r="69" spans="1:5" ht="15">
      <c r="A69" s="66"/>
      <c r="B69" s="67" t="s">
        <v>70</v>
      </c>
      <c r="C69" s="69">
        <v>880</v>
      </c>
      <c r="D69" s="42"/>
      <c r="E69" s="1"/>
    </row>
    <row r="70" spans="1:5" ht="17.25" customHeight="1">
      <c r="A70" s="66"/>
      <c r="B70" s="67" t="s">
        <v>77</v>
      </c>
      <c r="C70" s="69">
        <v>17232.7</v>
      </c>
      <c r="D70" s="42"/>
      <c r="E70" s="1"/>
    </row>
    <row r="71" spans="1:5" ht="15">
      <c r="A71" s="66"/>
      <c r="B71" s="67" t="s">
        <v>78</v>
      </c>
      <c r="C71" s="69">
        <v>22350</v>
      </c>
      <c r="D71" s="42"/>
      <c r="E71" s="1"/>
    </row>
    <row r="72" spans="1:5" ht="15">
      <c r="A72" s="66"/>
      <c r="B72" s="67" t="s">
        <v>79</v>
      </c>
      <c r="C72" s="69">
        <v>50746</v>
      </c>
      <c r="D72" s="42"/>
      <c r="E72" s="1"/>
    </row>
    <row r="73" spans="1:5" ht="21" customHeight="1">
      <c r="A73" s="66"/>
      <c r="B73" s="67" t="s">
        <v>80</v>
      </c>
      <c r="C73" s="69">
        <v>17177</v>
      </c>
      <c r="D73" s="42"/>
      <c r="E73" s="1"/>
    </row>
    <row r="74" spans="1:5" ht="1.5" customHeight="1">
      <c r="A74" s="64">
        <v>8</v>
      </c>
      <c r="B74" s="41" t="s">
        <v>71</v>
      </c>
      <c r="C74" s="63"/>
      <c r="D74" s="42"/>
      <c r="E74" s="1"/>
    </row>
    <row r="75" spans="1:5" ht="30.75">
      <c r="A75" s="65"/>
      <c r="B75" s="12" t="s">
        <v>90</v>
      </c>
      <c r="C75" s="63">
        <v>8215</v>
      </c>
      <c r="D75" s="42"/>
      <c r="E75" s="1"/>
    </row>
    <row r="76" spans="1:5" ht="2.25" customHeight="1">
      <c r="A76" s="64">
        <v>10</v>
      </c>
      <c r="B76" s="41" t="s">
        <v>8</v>
      </c>
      <c r="C76" s="63"/>
      <c r="D76" s="42"/>
      <c r="E76" s="1"/>
    </row>
    <row r="77" spans="1:5" ht="30.75">
      <c r="A77" s="64"/>
      <c r="B77" s="12" t="s">
        <v>72</v>
      </c>
      <c r="C77" s="63">
        <v>4814.4</v>
      </c>
      <c r="D77" s="42"/>
      <c r="E77" s="1"/>
    </row>
    <row r="78" spans="1:5" ht="15">
      <c r="A78" s="64"/>
      <c r="B78" s="12" t="s">
        <v>51</v>
      </c>
      <c r="C78" s="63">
        <v>12463</v>
      </c>
      <c r="D78" s="42"/>
      <c r="E78" s="1"/>
    </row>
    <row r="79" spans="1:5" ht="2.25" customHeight="1">
      <c r="A79" s="64">
        <v>11</v>
      </c>
      <c r="B79" s="41" t="s">
        <v>73</v>
      </c>
      <c r="C79" s="63"/>
      <c r="D79" s="42"/>
      <c r="E79" s="1"/>
    </row>
    <row r="80" spans="1:5" ht="30.75" hidden="1">
      <c r="A80" s="64">
        <v>12</v>
      </c>
      <c r="B80" s="41" t="s">
        <v>74</v>
      </c>
      <c r="C80" s="63"/>
      <c r="D80" s="42"/>
      <c r="E80" s="1"/>
    </row>
    <row r="81" spans="1:5" ht="62.25" hidden="1">
      <c r="A81" s="64">
        <v>13</v>
      </c>
      <c r="B81" s="41" t="s">
        <v>75</v>
      </c>
      <c r="C81" s="63"/>
      <c r="D81" s="42"/>
      <c r="E81" s="1"/>
    </row>
    <row r="82" spans="1:5" ht="15" hidden="1">
      <c r="A82" s="64">
        <v>14</v>
      </c>
      <c r="B82" s="41" t="s">
        <v>9</v>
      </c>
      <c r="C82" s="63"/>
      <c r="D82" s="42"/>
      <c r="E82" s="1"/>
    </row>
    <row r="83" spans="1:5" ht="21" customHeight="1">
      <c r="A83" s="79"/>
      <c r="B83" s="80" t="s">
        <v>96</v>
      </c>
      <c r="C83" s="56">
        <v>2013</v>
      </c>
      <c r="D83" s="42"/>
      <c r="E83" s="1"/>
    </row>
    <row r="84" spans="1:5" ht="31.5" customHeight="1">
      <c r="A84" s="35">
        <v>4</v>
      </c>
      <c r="B84" s="36" t="s">
        <v>50</v>
      </c>
      <c r="C84" s="72">
        <f>SUM(C7+C8-C9)</f>
        <v>-75066.8600000001</v>
      </c>
      <c r="D84" s="42"/>
      <c r="E84" s="1"/>
    </row>
    <row r="85" spans="1:7" ht="33.75" customHeight="1">
      <c r="A85" s="35">
        <v>5</v>
      </c>
      <c r="B85" s="36" t="s">
        <v>37</v>
      </c>
      <c r="C85" s="73">
        <f>SUM(C87,C88)</f>
        <v>0</v>
      </c>
      <c r="D85" s="58"/>
      <c r="E85" s="59"/>
      <c r="F85" s="60"/>
      <c r="G85" s="60"/>
    </row>
    <row r="86" spans="1:7" ht="18.75" customHeight="1">
      <c r="A86" s="16"/>
      <c r="B86" s="18" t="s">
        <v>26</v>
      </c>
      <c r="C86" s="40"/>
      <c r="D86" s="58"/>
      <c r="E86" s="61"/>
      <c r="F86" s="62"/>
      <c r="G86" s="62"/>
    </row>
    <row r="87" spans="1:7" ht="18.75" customHeight="1">
      <c r="A87" s="6"/>
      <c r="B87" s="34" t="s">
        <v>30</v>
      </c>
      <c r="C87" s="31">
        <v>0</v>
      </c>
      <c r="D87" s="58"/>
      <c r="E87" s="61"/>
      <c r="F87" s="62"/>
      <c r="G87" s="62"/>
    </row>
    <row r="88" spans="1:7" ht="18" customHeight="1">
      <c r="A88" s="6"/>
      <c r="B88" s="34" t="s">
        <v>31</v>
      </c>
      <c r="C88" s="74">
        <f>SUM(C90:C94)</f>
        <v>0</v>
      </c>
      <c r="D88" s="58"/>
      <c r="E88" s="61"/>
      <c r="F88" s="62"/>
      <c r="G88" s="62"/>
    </row>
    <row r="89" spans="1:7" ht="17.25" customHeight="1">
      <c r="A89" s="6"/>
      <c r="B89" s="18" t="s">
        <v>26</v>
      </c>
      <c r="C89" s="40"/>
      <c r="D89" s="58"/>
      <c r="E89" s="61"/>
      <c r="F89" s="62"/>
      <c r="G89" s="62"/>
    </row>
    <row r="90" spans="1:7" ht="17.25" customHeight="1">
      <c r="A90" s="6"/>
      <c r="B90" s="33" t="s">
        <v>32</v>
      </c>
      <c r="C90" s="74">
        <v>0</v>
      </c>
      <c r="D90" s="58"/>
      <c r="E90" s="61"/>
      <c r="F90" s="62"/>
      <c r="G90" s="62"/>
    </row>
    <row r="91" spans="1:7" ht="17.25" customHeight="1">
      <c r="A91" s="6"/>
      <c r="B91" s="33" t="s">
        <v>33</v>
      </c>
      <c r="C91" s="74">
        <v>0</v>
      </c>
      <c r="D91" s="58"/>
      <c r="E91" s="61"/>
      <c r="F91" s="62"/>
      <c r="G91" s="62"/>
    </row>
    <row r="92" spans="1:7" ht="17.25" customHeight="1">
      <c r="A92" s="6"/>
      <c r="B92" s="34" t="s">
        <v>34</v>
      </c>
      <c r="C92" s="74">
        <v>0</v>
      </c>
      <c r="D92" s="58"/>
      <c r="E92" s="61"/>
      <c r="F92" s="62"/>
      <c r="G92" s="62"/>
    </row>
    <row r="93" spans="1:7" ht="17.25" customHeight="1">
      <c r="A93" s="6"/>
      <c r="B93" s="18" t="s">
        <v>35</v>
      </c>
      <c r="C93" s="74">
        <v>0</v>
      </c>
      <c r="D93" s="58"/>
      <c r="E93" s="61"/>
      <c r="F93" s="62"/>
      <c r="G93" s="62"/>
    </row>
    <row r="94" spans="1:7" ht="17.25" customHeight="1">
      <c r="A94" s="6"/>
      <c r="B94" s="18" t="s">
        <v>36</v>
      </c>
      <c r="C94" s="74">
        <v>0</v>
      </c>
      <c r="D94" s="58"/>
      <c r="E94" s="61"/>
      <c r="F94" s="62"/>
      <c r="G94" s="62"/>
    </row>
    <row r="95" spans="1:7" ht="15.75" customHeight="1">
      <c r="A95" s="35">
        <v>6</v>
      </c>
      <c r="B95" s="34" t="s">
        <v>38</v>
      </c>
      <c r="C95" s="74">
        <f>SUM(C97:C98)</f>
        <v>3143010</v>
      </c>
      <c r="D95" s="58"/>
      <c r="E95" s="59"/>
      <c r="F95" s="60"/>
      <c r="G95" s="60"/>
    </row>
    <row r="96" spans="1:7" ht="17.25" customHeight="1">
      <c r="A96" s="6"/>
      <c r="B96" s="18" t="s">
        <v>26</v>
      </c>
      <c r="C96" s="40"/>
      <c r="D96" s="58"/>
      <c r="E96" s="61"/>
      <c r="F96" s="62"/>
      <c r="G96" s="62"/>
    </row>
    <row r="97" spans="1:7" ht="17.25" customHeight="1">
      <c r="A97" s="6"/>
      <c r="B97" s="34" t="s">
        <v>30</v>
      </c>
      <c r="C97" s="74">
        <v>1950882</v>
      </c>
      <c r="D97" s="58"/>
      <c r="E97" s="61"/>
      <c r="F97" s="62"/>
      <c r="G97" s="62"/>
    </row>
    <row r="98" spans="1:7" ht="17.25" customHeight="1">
      <c r="A98" s="6"/>
      <c r="B98" s="34" t="s">
        <v>31</v>
      </c>
      <c r="C98" s="74">
        <f>SUM(C100:C104)</f>
        <v>1192128</v>
      </c>
      <c r="D98" s="58"/>
      <c r="E98" s="61"/>
      <c r="F98" s="62"/>
      <c r="G98" s="62"/>
    </row>
    <row r="99" spans="1:7" ht="17.25" customHeight="1">
      <c r="A99" s="6"/>
      <c r="B99" s="18" t="s">
        <v>26</v>
      </c>
      <c r="C99" s="74"/>
      <c r="D99" s="58"/>
      <c r="E99" s="61"/>
      <c r="F99" s="62"/>
      <c r="G99" s="62"/>
    </row>
    <row r="100" spans="1:7" ht="17.25" customHeight="1">
      <c r="A100" s="6"/>
      <c r="B100" s="33" t="s">
        <v>32</v>
      </c>
      <c r="C100" s="74">
        <v>790044</v>
      </c>
      <c r="D100" s="58"/>
      <c r="E100" s="61"/>
      <c r="F100" s="62"/>
      <c r="G100" s="62"/>
    </row>
    <row r="101" spans="1:7" ht="17.25" customHeight="1">
      <c r="A101" s="6"/>
      <c r="B101" s="33" t="s">
        <v>33</v>
      </c>
      <c r="C101" s="74">
        <v>119181</v>
      </c>
      <c r="D101" s="58"/>
      <c r="E101" s="61"/>
      <c r="F101" s="62"/>
      <c r="G101" s="62"/>
    </row>
    <row r="102" spans="1:7" ht="17.25" customHeight="1">
      <c r="A102" s="6"/>
      <c r="B102" s="34" t="s">
        <v>34</v>
      </c>
      <c r="C102" s="74">
        <v>121686</v>
      </c>
      <c r="D102" s="58"/>
      <c r="E102" s="61"/>
      <c r="F102" s="62"/>
      <c r="G102" s="62"/>
    </row>
    <row r="103" spans="1:7" ht="17.25" customHeight="1">
      <c r="A103" s="6"/>
      <c r="B103" s="18" t="s">
        <v>35</v>
      </c>
      <c r="C103" s="74">
        <v>126665</v>
      </c>
      <c r="D103" s="58"/>
      <c r="E103" s="61"/>
      <c r="F103" s="62"/>
      <c r="G103" s="62"/>
    </row>
    <row r="104" spans="1:7" ht="17.25" customHeight="1">
      <c r="A104" s="6"/>
      <c r="B104" s="18" t="s">
        <v>81</v>
      </c>
      <c r="C104" s="74">
        <v>34552</v>
      </c>
      <c r="D104" s="58"/>
      <c r="E104" s="61"/>
      <c r="F104" s="62"/>
      <c r="G104" s="62"/>
    </row>
    <row r="105" spans="1:7" ht="22.5" customHeight="1">
      <c r="A105" s="35">
        <v>7</v>
      </c>
      <c r="B105" s="34" t="s">
        <v>39</v>
      </c>
      <c r="C105" s="74">
        <f>SUM(C107:C108)</f>
        <v>3017330</v>
      </c>
      <c r="D105" s="58"/>
      <c r="E105" s="59"/>
      <c r="F105" s="62"/>
      <c r="G105" s="62"/>
    </row>
    <row r="106" spans="1:7" ht="17.25" customHeight="1">
      <c r="A106" s="35"/>
      <c r="B106" s="18" t="s">
        <v>26</v>
      </c>
      <c r="C106" s="40"/>
      <c r="D106" s="58"/>
      <c r="E106" s="61"/>
      <c r="F106" s="62"/>
      <c r="G106" s="62"/>
    </row>
    <row r="107" spans="1:7" ht="17.25" customHeight="1">
      <c r="A107" s="6"/>
      <c r="B107" s="34" t="s">
        <v>30</v>
      </c>
      <c r="C107" s="74">
        <v>1854621</v>
      </c>
      <c r="D107" s="58"/>
      <c r="E107" s="61"/>
      <c r="F107" s="62"/>
      <c r="G107" s="62"/>
    </row>
    <row r="108" spans="1:7" ht="17.25" customHeight="1">
      <c r="A108" s="6"/>
      <c r="B108" s="34" t="s">
        <v>31</v>
      </c>
      <c r="C108" s="74">
        <f>SUM(C110:C114)</f>
        <v>1162709</v>
      </c>
      <c r="D108" s="58"/>
      <c r="E108" s="61"/>
      <c r="F108" s="62"/>
      <c r="G108" s="62"/>
    </row>
    <row r="109" spans="1:7" ht="17.25" customHeight="1">
      <c r="A109" s="6"/>
      <c r="B109" s="18" t="s">
        <v>26</v>
      </c>
      <c r="C109" s="74"/>
      <c r="D109" s="58"/>
      <c r="E109" s="61"/>
      <c r="F109" s="62"/>
      <c r="G109" s="62"/>
    </row>
    <row r="110" spans="1:7" ht="17.25" customHeight="1">
      <c r="A110" s="6"/>
      <c r="B110" s="33" t="s">
        <v>32</v>
      </c>
      <c r="C110" s="74">
        <v>722083</v>
      </c>
      <c r="D110" s="58"/>
      <c r="E110" s="61"/>
      <c r="F110" s="62"/>
      <c r="G110" s="62"/>
    </row>
    <row r="111" spans="1:7" ht="17.25" customHeight="1">
      <c r="A111" s="6"/>
      <c r="B111" s="33" t="s">
        <v>33</v>
      </c>
      <c r="C111" s="74">
        <v>109107</v>
      </c>
      <c r="D111" s="58"/>
      <c r="E111" s="61"/>
      <c r="F111" s="62"/>
      <c r="G111" s="62"/>
    </row>
    <row r="112" spans="1:7" ht="17.25" customHeight="1">
      <c r="A112" s="6"/>
      <c r="B112" s="34" t="s">
        <v>34</v>
      </c>
      <c r="C112" s="74">
        <v>111414</v>
      </c>
      <c r="D112" s="58"/>
      <c r="E112" s="61"/>
      <c r="F112" s="62"/>
      <c r="G112" s="62"/>
    </row>
    <row r="113" spans="1:7" ht="17.25" customHeight="1">
      <c r="A113" s="6"/>
      <c r="B113" s="18" t="s">
        <v>35</v>
      </c>
      <c r="C113" s="74">
        <v>113717</v>
      </c>
      <c r="D113" s="58"/>
      <c r="E113" s="61"/>
      <c r="F113" s="62"/>
      <c r="G113" s="62"/>
    </row>
    <row r="114" spans="1:7" ht="17.25" customHeight="1">
      <c r="A114" s="6"/>
      <c r="B114" s="18" t="s">
        <v>82</v>
      </c>
      <c r="C114" s="74">
        <v>106388</v>
      </c>
      <c r="D114" s="58"/>
      <c r="E114" s="61"/>
      <c r="F114" s="62"/>
      <c r="G114" s="62"/>
    </row>
    <row r="115" spans="1:7" ht="34.5" customHeight="1">
      <c r="A115" s="35">
        <v>8</v>
      </c>
      <c r="B115" s="34" t="s">
        <v>40</v>
      </c>
      <c r="C115" s="75">
        <f>SUM(C117:C118)</f>
        <v>122927</v>
      </c>
      <c r="D115" s="58"/>
      <c r="E115" s="61"/>
      <c r="F115" s="60"/>
      <c r="G115" s="60"/>
    </row>
    <row r="116" spans="1:7" ht="17.25" customHeight="1">
      <c r="A116" s="6"/>
      <c r="B116" s="18" t="s">
        <v>26</v>
      </c>
      <c r="C116" s="74"/>
      <c r="D116" s="58"/>
      <c r="E116" s="61"/>
      <c r="F116" s="62"/>
      <c r="G116" s="62"/>
    </row>
    <row r="117" spans="1:7" ht="17.25" customHeight="1">
      <c r="A117" s="6"/>
      <c r="B117" s="34" t="s">
        <v>30</v>
      </c>
      <c r="C117" s="74">
        <v>96261</v>
      </c>
      <c r="D117" s="58"/>
      <c r="E117" s="61"/>
      <c r="F117" s="62"/>
      <c r="G117" s="62"/>
    </row>
    <row r="118" spans="1:7" ht="17.25" customHeight="1">
      <c r="A118" s="6"/>
      <c r="B118" s="34" t="s">
        <v>31</v>
      </c>
      <c r="C118" s="74">
        <f>SUM(C120:C124)</f>
        <v>26666</v>
      </c>
      <c r="D118" s="58"/>
      <c r="E118" s="61"/>
      <c r="F118" s="62"/>
      <c r="G118" s="62"/>
    </row>
    <row r="119" spans="1:7" ht="17.25" customHeight="1">
      <c r="A119" s="6"/>
      <c r="B119" s="18" t="s">
        <v>26</v>
      </c>
      <c r="C119" s="74"/>
      <c r="D119" s="58"/>
      <c r="E119" s="61"/>
      <c r="F119" s="62"/>
      <c r="G119" s="62"/>
    </row>
    <row r="120" spans="1:7" ht="17.25" customHeight="1">
      <c r="A120" s="6"/>
      <c r="B120" s="33" t="s">
        <v>32</v>
      </c>
      <c r="C120" s="74">
        <v>65208</v>
      </c>
      <c r="D120" s="58"/>
      <c r="E120" s="61"/>
      <c r="F120" s="62"/>
      <c r="G120" s="62"/>
    </row>
    <row r="121" spans="1:7" ht="17.25" customHeight="1">
      <c r="A121" s="6"/>
      <c r="B121" s="33" t="s">
        <v>33</v>
      </c>
      <c r="C121" s="74">
        <v>10074</v>
      </c>
      <c r="D121" s="58"/>
      <c r="E121" s="61"/>
      <c r="F121" s="62"/>
      <c r="G121" s="62"/>
    </row>
    <row r="122" spans="1:7" ht="17.25" customHeight="1">
      <c r="A122" s="6"/>
      <c r="B122" s="34" t="s">
        <v>34</v>
      </c>
      <c r="C122" s="74">
        <v>10271</v>
      </c>
      <c r="D122" s="58"/>
      <c r="E122" s="61"/>
      <c r="F122" s="62"/>
      <c r="G122" s="62"/>
    </row>
    <row r="123" spans="1:7" ht="17.25" customHeight="1">
      <c r="A123" s="6"/>
      <c r="B123" s="18" t="s">
        <v>35</v>
      </c>
      <c r="C123" s="74">
        <v>12948</v>
      </c>
      <c r="D123" s="58"/>
      <c r="E123" s="61"/>
      <c r="F123" s="62"/>
      <c r="G123" s="62"/>
    </row>
    <row r="124" spans="1:7" ht="17.25" customHeight="1">
      <c r="A124" s="6"/>
      <c r="B124" s="18" t="s">
        <v>36</v>
      </c>
      <c r="C124" s="74">
        <v>-71835</v>
      </c>
      <c r="D124" s="58"/>
      <c r="E124" s="61"/>
      <c r="F124" s="62"/>
      <c r="G124" s="62"/>
    </row>
    <row r="125" spans="1:5" ht="16.5" customHeight="1" hidden="1">
      <c r="A125" s="6"/>
      <c r="B125" s="84" t="s">
        <v>41</v>
      </c>
      <c r="C125" s="85"/>
      <c r="D125" s="42"/>
      <c r="E125" s="1"/>
    </row>
    <row r="126" spans="1:5" ht="36" customHeight="1" hidden="1">
      <c r="A126" s="35">
        <v>9</v>
      </c>
      <c r="B126" s="39" t="s">
        <v>42</v>
      </c>
      <c r="C126" s="54">
        <v>0</v>
      </c>
      <c r="D126" s="42"/>
      <c r="E126" s="1"/>
    </row>
    <row r="127" spans="1:5" ht="16.5" customHeight="1" hidden="1">
      <c r="A127" s="6"/>
      <c r="B127" s="38"/>
      <c r="C127" s="37"/>
      <c r="D127" s="42"/>
      <c r="E127" s="1"/>
    </row>
    <row r="128" spans="1:5" ht="16.5" customHeight="1" hidden="1">
      <c r="A128" s="6"/>
      <c r="B128" s="38"/>
      <c r="C128" s="37"/>
      <c r="D128" s="42"/>
      <c r="E128" s="1"/>
    </row>
    <row r="129" spans="1:3" ht="15">
      <c r="A129" s="81"/>
      <c r="B129" s="81"/>
      <c r="C129" s="4"/>
    </row>
    <row r="130" spans="1:3" ht="15">
      <c r="A130" s="2"/>
      <c r="B130" s="2"/>
      <c r="C130" s="2"/>
    </row>
    <row r="131" spans="1:3" ht="12.75">
      <c r="A131" s="1"/>
      <c r="B131" s="1"/>
      <c r="C131" s="1"/>
    </row>
    <row r="133" spans="2:3" ht="12.75">
      <c r="B133" s="3"/>
      <c r="C133" s="3"/>
    </row>
  </sheetData>
  <sheetProtection/>
  <mergeCells count="8">
    <mergeCell ref="A129:B129"/>
    <mergeCell ref="D20:E20"/>
    <mergeCell ref="D13:E13"/>
    <mergeCell ref="B125:C125"/>
    <mergeCell ref="B2:C2"/>
    <mergeCell ref="B1:C1"/>
    <mergeCell ref="B4:C4"/>
    <mergeCell ref="B3:C3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2022-08-04T10:48:50Z</cp:lastPrinted>
  <dcterms:created xsi:type="dcterms:W3CDTF">2001-12-10T09:00:53Z</dcterms:created>
  <dcterms:modified xsi:type="dcterms:W3CDTF">2022-08-04T10:58:32Z</dcterms:modified>
  <cp:category/>
  <cp:version/>
  <cp:contentType/>
  <cp:contentStatus/>
</cp:coreProperties>
</file>